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Кравченко Н.Ю\2022\"/>
    </mc:Choice>
  </mc:AlternateContent>
  <xr:revisionPtr revIDLastSave="0" documentId="13_ncr:1_{481AC0EE-376C-4DDA-82A0-85960EEF9AE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definedNames>
    <definedName name="_xlnm._FilterDatabase" localSheetId="0" hidden="1">Sheet!$A$1:$N$9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" i="1" l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<sst xmlns="http://schemas.openxmlformats.org/spreadsheetml/2006/main" count="78" uniqueCount="36">
  <si>
    <t>03/02-01</t>
  </si>
  <si>
    <t>08/02-01</t>
  </si>
  <si>
    <t>09/02-01</t>
  </si>
  <si>
    <t>19/01-01</t>
  </si>
  <si>
    <t>22</t>
  </si>
  <si>
    <t>22/02-01</t>
  </si>
  <si>
    <t>25/02-1</t>
  </si>
  <si>
    <t>Ідентифікатор закупівлі</t>
  </si>
  <si>
    <t>Ідентифікатор лота</t>
  </si>
  <si>
    <t>ДГ-000266257</t>
  </si>
  <si>
    <t>Дата публікації закупівлі</t>
  </si>
  <si>
    <t>Закупівля без використання електронної системи</t>
  </si>
  <si>
    <t>Немає лотів</t>
  </si>
  <si>
    <t>Номер договору</t>
  </si>
  <si>
    <t>Очікувана вартість закупівлі</t>
  </si>
  <si>
    <t>Очікувана вартість лота</t>
  </si>
  <si>
    <t>Переговорна процедура, скорочена</t>
  </si>
  <si>
    <t>Спрощена закупівля</t>
  </si>
  <si>
    <t>Статус</t>
  </si>
  <si>
    <t>Сума укладеного договору</t>
  </si>
  <si>
    <t>Тип процедури</t>
  </si>
  <si>
    <t>завершено</t>
  </si>
  <si>
    <t xml:space="preserve">Обгрунтування технічних та якісних характеристик </t>
  </si>
  <si>
    <t>Методика визначення очікуваної вартості предмета закупівлі</t>
  </si>
  <si>
    <t>Розмір бюджетного призначення</t>
  </si>
  <si>
    <t>Предмет договору</t>
  </si>
  <si>
    <t>Технічні та якісні характеристики предмета закупівлі розроблені відповідно до наявної потреби, для забезпечення роботи підприємства. Технічні, якісні та кількісні характеристики предмета закупівлі визначені у відповідному додатку до тендерної документації / оголошення</t>
  </si>
  <si>
    <t>Розрахунок очікуваної вартості товарів/послуг методом порівняння ринкових цін</t>
  </si>
  <si>
    <t>№ з/п</t>
  </si>
  <si>
    <t>ДК 021:2015: 30230000-0 Комп’ютерне обладнання</t>
  </si>
  <si>
    <t>ДК 021:2015: 30190000-7 Офісне устаткування та приладдя різне</t>
  </si>
  <si>
    <t>ДК 021:2015: 72260000-5 Послуги, пов’язані з програмним забезпеченням</t>
  </si>
  <si>
    <t>ДК 021:2015: 48440000-4 Пакети програмного забезпечення для фінансового аналізу та бухгалтерського обліку</t>
  </si>
  <si>
    <t>ДК 021:2015: 72410000-7 Послуги провайдерів</t>
  </si>
  <si>
    <t>ДК 021:2015: 79710000-4 Охоронні послуги</t>
  </si>
  <si>
    <t>ДК 021:2015: 48443000-5 Пакети програмного забезпечення для бухгалтерського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</si>
</sst>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\.mm\.yyyy"/>
  </numFmts>
  <fonts count="4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0000FF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indexed="64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1" fontId="1" fillId="0" borderId="0" xfId="0" applyNumberFormat="1" applyFont="1"/>
    <xf numFmtId="165" fontId="1" fillId="0" borderId="0" xfId="0" applyNumberFormat="1" applyFont="1"/>
    <xf numFmtId="4" fontId="1" fillId="0" borderId="0" xfId="0" applyNumberFormat="1" applyFont="1"/>
    <xf numFmtId="0" fontId="3" fillId="2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y.zakupki.prom.ua/remote/dispatcher/state_purchase_view/34266235" TargetMode="External"/><Relationship Id="rId3" Type="http://schemas.openxmlformats.org/officeDocument/2006/relationships/hyperlink" Target="https://my.zakupki.prom.ua/remote/dispatcher/state_purchase_view/34943563" TargetMode="External"/><Relationship Id="rId7" Type="http://schemas.openxmlformats.org/officeDocument/2006/relationships/hyperlink" Target="https://my.zakupki.prom.ua/remote/dispatcher/state_purchase_view/34328747" TargetMode="External"/><Relationship Id="rId2" Type="http://schemas.openxmlformats.org/officeDocument/2006/relationships/hyperlink" Target="https://my.zakupki.prom.ua/remote/dispatcher/state_purchase_view/35001354" TargetMode="External"/><Relationship Id="rId1" Type="http://schemas.openxmlformats.org/officeDocument/2006/relationships/hyperlink" Target="https://my.zakupki.prom.ua/remote/dispatcher/state_purchase_view/35019420" TargetMode="External"/><Relationship Id="rId6" Type="http://schemas.openxmlformats.org/officeDocument/2006/relationships/hyperlink" Target="https://my.zakupki.prom.ua/remote/dispatcher/state_purchase_view/34665756" TargetMode="External"/><Relationship Id="rId5" Type="http://schemas.openxmlformats.org/officeDocument/2006/relationships/hyperlink" Target="https://my.zakupki.prom.ua/remote/dispatcher/state_purchase_view/34886634" TargetMode="External"/><Relationship Id="rId4" Type="http://schemas.openxmlformats.org/officeDocument/2006/relationships/hyperlink" Target="https://my.zakupki.prom.ua/remote/dispatcher/state_purchase_view/34917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workbookViewId="0">
      <pane ySplit="1" topLeftCell="A2" activePane="bottomLeft" state="frozen"/>
      <selection pane="bottomLeft" activeCell="I1" sqref="I1:J1048576"/>
    </sheetView>
  </sheetViews>
  <sheetFormatPr defaultColWidth="11.42578125" defaultRowHeight="15" x14ac:dyDescent="0.25"/>
  <cols>
    <col min="1" max="1" width="5"/>
    <col min="2" max="2" width="25"/>
    <col min="3" max="3" width="17.28515625" customWidth="1"/>
    <col min="4" max="4" width="44" customWidth="1"/>
    <col min="5" max="5" width="24" customWidth="1"/>
    <col min="9" max="9" width="35" style="10"/>
    <col min="10" max="10" width="30" style="10"/>
    <col min="11" max="11" width="10"/>
    <col min="12" max="12" width="20"/>
    <col min="13" max="14" width="15"/>
  </cols>
  <sheetData>
    <row r="1" spans="1:14" s="10" customFormat="1" ht="39.75" thickBot="1" x14ac:dyDescent="0.3">
      <c r="A1" s="8" t="s">
        <v>28</v>
      </c>
      <c r="B1" s="6" t="s">
        <v>7</v>
      </c>
      <c r="C1" s="6" t="s">
        <v>8</v>
      </c>
      <c r="D1" s="6" t="s">
        <v>22</v>
      </c>
      <c r="E1" s="6" t="s">
        <v>23</v>
      </c>
      <c r="F1" s="6" t="s">
        <v>24</v>
      </c>
      <c r="G1" s="6" t="s">
        <v>14</v>
      </c>
      <c r="H1" s="6" t="s">
        <v>15</v>
      </c>
      <c r="I1" s="6" t="s">
        <v>25</v>
      </c>
      <c r="J1" s="6" t="s">
        <v>20</v>
      </c>
      <c r="K1" s="6" t="s">
        <v>10</v>
      </c>
      <c r="L1" s="6" t="s">
        <v>18</v>
      </c>
      <c r="M1" s="6" t="s">
        <v>13</v>
      </c>
      <c r="N1" s="9" t="s">
        <v>19</v>
      </c>
    </row>
    <row r="2" spans="1:14" ht="77.25" x14ac:dyDescent="0.25">
      <c r="A2" s="3">
        <v>1</v>
      </c>
      <c r="B2" s="2" t="str">
        <f>HYPERLINK("https://my.zakupki.prom.ua/remote/dispatcher/state_purchase_view/35019420", "UA-2022-02-09-016200-b")</f>
        <v>UA-2022-02-09-016200-b</v>
      </c>
      <c r="C2" s="2" t="s">
        <v>12</v>
      </c>
      <c r="D2" s="7" t="s">
        <v>26</v>
      </c>
      <c r="E2" s="7" t="s">
        <v>27</v>
      </c>
      <c r="F2" s="5">
        <v>1200</v>
      </c>
      <c r="G2" s="5">
        <v>1200</v>
      </c>
      <c r="H2" s="1" t="s">
        <v>12</v>
      </c>
      <c r="I2" s="11" t="s">
        <v>29</v>
      </c>
      <c r="J2" s="11" t="s">
        <v>11</v>
      </c>
      <c r="K2" s="4">
        <v>44601</v>
      </c>
      <c r="L2" s="1" t="s">
        <v>21</v>
      </c>
      <c r="M2" s="1" t="s">
        <v>2</v>
      </c>
      <c r="N2" s="5">
        <v>1200</v>
      </c>
    </row>
    <row r="3" spans="1:14" ht="77.25" x14ac:dyDescent="0.25">
      <c r="A3" s="3">
        <v>2</v>
      </c>
      <c r="B3" s="2" t="str">
        <f>HYPERLINK("https://my.zakupki.prom.ua/remote/dispatcher/state_purchase_view/35001354", "UA-2022-02-09-009729-b")</f>
        <v>UA-2022-02-09-009729-b</v>
      </c>
      <c r="C3" s="2" t="s">
        <v>12</v>
      </c>
      <c r="D3" s="7" t="s">
        <v>26</v>
      </c>
      <c r="E3" s="7" t="s">
        <v>27</v>
      </c>
      <c r="F3" s="5">
        <v>9207</v>
      </c>
      <c r="G3" s="5">
        <v>9207</v>
      </c>
      <c r="H3" s="1" t="s">
        <v>12</v>
      </c>
      <c r="I3" s="11" t="s">
        <v>30</v>
      </c>
      <c r="J3" s="11" t="s">
        <v>11</v>
      </c>
      <c r="K3" s="4">
        <v>44601</v>
      </c>
      <c r="L3" s="1" t="s">
        <v>21</v>
      </c>
      <c r="M3" s="1" t="s">
        <v>5</v>
      </c>
      <c r="N3" s="5">
        <v>9207</v>
      </c>
    </row>
    <row r="4" spans="1:14" ht="77.25" x14ac:dyDescent="0.25">
      <c r="A4" s="3">
        <v>3</v>
      </c>
      <c r="B4" s="2" t="str">
        <f>HYPERLINK("https://my.zakupki.prom.ua/remote/dispatcher/state_purchase_view/34943563", "UA-2022-02-08-007954-b")</f>
        <v>UA-2022-02-08-007954-b</v>
      </c>
      <c r="C4" s="2" t="s">
        <v>12</v>
      </c>
      <c r="D4" s="7" t="s">
        <v>26</v>
      </c>
      <c r="E4" s="7" t="s">
        <v>27</v>
      </c>
      <c r="F4" s="5">
        <v>40000</v>
      </c>
      <c r="G4" s="5">
        <v>40000</v>
      </c>
      <c r="H4" s="1" t="s">
        <v>12</v>
      </c>
      <c r="I4" s="11" t="s">
        <v>31</v>
      </c>
      <c r="J4" s="11" t="s">
        <v>17</v>
      </c>
      <c r="K4" s="4">
        <v>44600</v>
      </c>
      <c r="L4" s="1" t="s">
        <v>21</v>
      </c>
      <c r="M4" s="1" t="s">
        <v>6</v>
      </c>
      <c r="N4" s="5">
        <v>40000</v>
      </c>
    </row>
    <row r="5" spans="1:14" ht="77.25" x14ac:dyDescent="0.25">
      <c r="A5" s="3">
        <v>4</v>
      </c>
      <c r="B5" s="2" t="str">
        <f>HYPERLINK("https://my.zakupki.prom.ua/remote/dispatcher/state_purchase_view/34917708", "UA-2022-02-07-015556-b")</f>
        <v>UA-2022-02-07-015556-b</v>
      </c>
      <c r="C5" s="2" t="s">
        <v>12</v>
      </c>
      <c r="D5" s="7" t="s">
        <v>26</v>
      </c>
      <c r="E5" s="7" t="s">
        <v>27</v>
      </c>
      <c r="F5" s="5">
        <v>1000</v>
      </c>
      <c r="G5" s="5">
        <v>1000</v>
      </c>
      <c r="H5" s="1" t="s">
        <v>12</v>
      </c>
      <c r="I5" s="11" t="s">
        <v>32</v>
      </c>
      <c r="J5" s="11" t="s">
        <v>11</v>
      </c>
      <c r="K5" s="4">
        <v>44599</v>
      </c>
      <c r="L5" s="1" t="s">
        <v>21</v>
      </c>
      <c r="M5" s="1" t="s">
        <v>9</v>
      </c>
      <c r="N5" s="5">
        <v>1000</v>
      </c>
    </row>
    <row r="6" spans="1:14" ht="77.25" x14ac:dyDescent="0.25">
      <c r="A6" s="3">
        <v>5</v>
      </c>
      <c r="B6" s="2" t="str">
        <f>HYPERLINK("https://my.zakupki.prom.ua/remote/dispatcher/state_purchase_view/34886634", "UA-2022-02-07-004655-b")</f>
        <v>UA-2022-02-07-004655-b</v>
      </c>
      <c r="C6" s="2" t="s">
        <v>12</v>
      </c>
      <c r="D6" s="7" t="s">
        <v>26</v>
      </c>
      <c r="E6" s="7" t="s">
        <v>27</v>
      </c>
      <c r="F6" s="5">
        <v>2700</v>
      </c>
      <c r="G6" s="5">
        <v>2700</v>
      </c>
      <c r="H6" s="1" t="s">
        <v>12</v>
      </c>
      <c r="I6" s="11" t="s">
        <v>33</v>
      </c>
      <c r="J6" s="11" t="s">
        <v>11</v>
      </c>
      <c r="K6" s="4">
        <v>44599</v>
      </c>
      <c r="L6" s="1" t="s">
        <v>21</v>
      </c>
      <c r="M6" s="1" t="s">
        <v>0</v>
      </c>
      <c r="N6" s="5">
        <v>2700</v>
      </c>
    </row>
    <row r="7" spans="1:14" ht="77.25" x14ac:dyDescent="0.25">
      <c r="A7" s="3">
        <v>6</v>
      </c>
      <c r="B7" s="2" t="str">
        <f>HYPERLINK("https://my.zakupki.prom.ua/remote/dispatcher/state_purchase_view/34665756", "UA-2022-01-31-012783-b")</f>
        <v>UA-2022-01-31-012783-b</v>
      </c>
      <c r="C7" s="2" t="s">
        <v>12</v>
      </c>
      <c r="D7" s="7" t="s">
        <v>26</v>
      </c>
      <c r="E7" s="7" t="s">
        <v>27</v>
      </c>
      <c r="F7" s="5">
        <v>548615.69999999995</v>
      </c>
      <c r="G7" s="5">
        <v>548615.69999999995</v>
      </c>
      <c r="H7" s="1" t="s">
        <v>12</v>
      </c>
      <c r="I7" s="11" t="s">
        <v>34</v>
      </c>
      <c r="J7" s="11" t="s">
        <v>16</v>
      </c>
      <c r="K7" s="4">
        <v>44592</v>
      </c>
      <c r="L7" s="1" t="s">
        <v>21</v>
      </c>
      <c r="M7" s="1" t="s">
        <v>1</v>
      </c>
      <c r="N7" s="5">
        <v>548615.69999999995</v>
      </c>
    </row>
    <row r="8" spans="1:14" ht="77.25" x14ac:dyDescent="0.25">
      <c r="A8" s="3">
        <v>7</v>
      </c>
      <c r="B8" s="2" t="str">
        <f>HYPERLINK("https://my.zakupki.prom.ua/remote/dispatcher/state_purchase_view/34328747", "UA-2022-01-21-017698-b")</f>
        <v>UA-2022-01-21-017698-b</v>
      </c>
      <c r="C8" s="2" t="s">
        <v>12</v>
      </c>
      <c r="D8" s="7" t="s">
        <v>26</v>
      </c>
      <c r="E8" s="7" t="s">
        <v>27</v>
      </c>
      <c r="F8" s="5">
        <v>5760</v>
      </c>
      <c r="G8" s="5">
        <v>5760</v>
      </c>
      <c r="H8" s="1" t="s">
        <v>12</v>
      </c>
      <c r="I8" s="11" t="s">
        <v>35</v>
      </c>
      <c r="J8" s="11" t="s">
        <v>11</v>
      </c>
      <c r="K8" s="4">
        <v>44582</v>
      </c>
      <c r="L8" s="1" t="s">
        <v>21</v>
      </c>
      <c r="M8" s="1" t="s">
        <v>4</v>
      </c>
      <c r="N8" s="5">
        <v>5760</v>
      </c>
    </row>
    <row r="9" spans="1:14" ht="77.25" x14ac:dyDescent="0.25">
      <c r="A9" s="3">
        <v>8</v>
      </c>
      <c r="B9" s="2" t="str">
        <f>HYPERLINK("https://my.zakupki.prom.ua/remote/dispatcher/state_purchase_view/34266235", "UA-2022-01-20-013461-b")</f>
        <v>UA-2022-01-20-013461-b</v>
      </c>
      <c r="C9" s="2" t="s">
        <v>12</v>
      </c>
      <c r="D9" s="7" t="s">
        <v>26</v>
      </c>
      <c r="E9" s="7" t="s">
        <v>27</v>
      </c>
      <c r="F9" s="5">
        <v>8100</v>
      </c>
      <c r="G9" s="5">
        <v>8100</v>
      </c>
      <c r="H9" s="1" t="s">
        <v>12</v>
      </c>
      <c r="I9" s="11" t="s">
        <v>33</v>
      </c>
      <c r="J9" s="11" t="s">
        <v>11</v>
      </c>
      <c r="K9" s="4">
        <v>44581</v>
      </c>
      <c r="L9" s="1" t="s">
        <v>21</v>
      </c>
      <c r="M9" s="1" t="s">
        <v>3</v>
      </c>
      <c r="N9" s="5">
        <v>8100</v>
      </c>
    </row>
  </sheetData>
  <autoFilter ref="A1:N9" xr:uid="{00000000-0009-0000-0000-000000000000}"/>
  <hyperlinks>
    <hyperlink ref="B2" r:id="rId1" display="https://my.zakupki.prom.ua/remote/dispatcher/state_purchase_view/35019420" xr:uid="{00000000-0004-0000-0000-000001000000}"/>
    <hyperlink ref="B3" r:id="rId2" display="https://my.zakupki.prom.ua/remote/dispatcher/state_purchase_view/35001354" xr:uid="{00000000-0004-0000-0000-000002000000}"/>
    <hyperlink ref="B4" r:id="rId3" display="https://my.zakupki.prom.ua/remote/dispatcher/state_purchase_view/34943563" xr:uid="{00000000-0004-0000-0000-000004000000}"/>
    <hyperlink ref="B5" r:id="rId4" display="https://my.zakupki.prom.ua/remote/dispatcher/state_purchase_view/34917708" xr:uid="{00000000-0004-0000-0000-000005000000}"/>
    <hyperlink ref="B6" r:id="rId5" display="https://my.zakupki.prom.ua/remote/dispatcher/state_purchase_view/34886634" xr:uid="{00000000-0004-0000-0000-000006000000}"/>
    <hyperlink ref="B7" r:id="rId6" display="https://my.zakupki.prom.ua/remote/dispatcher/state_purchase_view/34665756" xr:uid="{00000000-0004-0000-0000-000009000000}"/>
    <hyperlink ref="B8" r:id="rId7" display="https://my.zakupki.prom.ua/remote/dispatcher/state_purchase_view/34328747" xr:uid="{00000000-0004-0000-0000-00000A000000}"/>
    <hyperlink ref="B9" r:id="rId8" display="https://my.zakupki.prom.ua/remote/dispatcher/state_purchase_view/34266235" xr:uid="{00000000-0004-0000-0000-00000F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/>
  <dc:creator>Unknown</dc:creator>
  <cp:keywords/>
  <dc:description/>
  <cp:lastModifiedBy>User</cp:lastModifiedBy>
  <dcterms:created xsi:type="dcterms:W3CDTF">2022-06-23T16:25:41Z</dcterms:created>
  <dcterms:modified xsi:type="dcterms:W3CDTF">2022-06-23T13:33:26Z</dcterms:modified>
  <cp:category/>
</cp:coreProperties>
</file>